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invucr-my.sharepoint.com/personal/jleiva_invu_go_cr/Documents/2025/"/>
    </mc:Choice>
  </mc:AlternateContent>
  <xr:revisionPtr revIDLastSave="6" documentId="8_{7167C6A9-54A4-49E8-8E8D-A3521AE29B9A}" xr6:coauthVersionLast="47" xr6:coauthVersionMax="47" xr10:uidLastSave="{04AA37FF-EA5F-4443-844F-730AE0C5D715}"/>
  <bookViews>
    <workbookView xWindow="-120" yWindow="-120" windowWidth="29040" windowHeight="15720" xr2:uid="{00000000-000D-0000-FFFF-FFFF00000000}"/>
  </bookViews>
  <sheets>
    <sheet name="Gastos fijos 2025" sheetId="8" r:id="rId1"/>
    <sheet name="Gastos fijos 2024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8" l="1"/>
  <c r="L8" i="8"/>
  <c r="K8" i="8"/>
  <c r="J8" i="8"/>
  <c r="I8" i="8"/>
  <c r="H8" i="8"/>
  <c r="G8" i="8"/>
  <c r="F8" i="8"/>
  <c r="E8" i="8"/>
  <c r="D8" i="8"/>
  <c r="C8" i="8"/>
  <c r="B8" i="8"/>
  <c r="O7" i="8"/>
  <c r="N7" i="8"/>
  <c r="O6" i="8"/>
  <c r="N6" i="8"/>
  <c r="O5" i="8"/>
  <c r="N5" i="8"/>
  <c r="O4" i="8"/>
  <c r="N4" i="8"/>
  <c r="M8" i="9"/>
  <c r="L8" i="9"/>
  <c r="K8" i="9"/>
  <c r="J8" i="9"/>
  <c r="I8" i="9"/>
  <c r="H8" i="9"/>
  <c r="G8" i="9"/>
  <c r="F8" i="9"/>
  <c r="E8" i="9"/>
  <c r="D8" i="9"/>
  <c r="C8" i="9"/>
  <c r="B8" i="9"/>
  <c r="O7" i="9"/>
  <c r="N7" i="9"/>
  <c r="O6" i="9"/>
  <c r="N6" i="9"/>
  <c r="O5" i="9"/>
  <c r="N5" i="9"/>
  <c r="O4" i="9"/>
  <c r="N4" i="9"/>
  <c r="N8" i="8" l="1"/>
  <c r="F9" i="8" s="1"/>
  <c r="O8" i="8"/>
  <c r="E9" i="8"/>
  <c r="O8" i="9"/>
  <c r="N8" i="9"/>
  <c r="B9" i="9" s="1"/>
  <c r="M9" i="8" l="1"/>
  <c r="L9" i="8"/>
  <c r="K9" i="8"/>
  <c r="J9" i="8"/>
  <c r="I9" i="8"/>
  <c r="B9" i="8"/>
  <c r="C9" i="8"/>
  <c r="H9" i="8"/>
  <c r="G9" i="8"/>
  <c r="D9" i="8"/>
  <c r="L9" i="9"/>
  <c r="J9" i="9"/>
  <c r="G9" i="9"/>
  <c r="H9" i="9"/>
  <c r="F9" i="9"/>
  <c r="D9" i="9"/>
  <c r="E9" i="9"/>
  <c r="M9" i="9"/>
  <c r="K9" i="9"/>
  <c r="I9" i="9"/>
  <c r="C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Instituto Nacional de Vivienda y Urbanismo</author>
  </authors>
  <commentList>
    <comment ref="H5" authorId="0" shapeId="0" xr:uid="{18185E82-5A82-46EB-AA56-89850D6F9CC0}">
      <text>
        <r>
          <rPr>
            <b/>
            <sz val="9"/>
            <color indexed="81"/>
            <rFont val="Tahoma"/>
            <family val="2"/>
          </rPr>
          <t>Instituto Nacional de Vivienda y Urbanismo:</t>
        </r>
        <r>
          <rPr>
            <sz val="9"/>
            <color indexed="81"/>
            <rFont val="Tahoma"/>
            <family val="2"/>
          </rPr>
          <t xml:space="preserve">
AyA no cobró el mes de julio que se paga en agosto por problemas en bases de datos con ocasión del IVA. 
Se cancela en setiembre 2019.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Instituto Nacional de Vivienda y Urbanismo</author>
  </authors>
  <commentList>
    <comment ref="H5" authorId="0" shapeId="0" xr:uid="{A59E448D-BE65-4C69-8323-ECB1CE6076E8}">
      <text>
        <r>
          <rPr>
            <b/>
            <sz val="9"/>
            <color indexed="81"/>
            <rFont val="Tahoma"/>
            <family val="2"/>
          </rPr>
          <t>Instituto Nacional de Vivienda y Urbanismo:</t>
        </r>
        <r>
          <rPr>
            <sz val="9"/>
            <color indexed="81"/>
            <rFont val="Tahoma"/>
            <family val="2"/>
          </rPr>
          <t xml:space="preserve">
AyA no cobró el mes de julio que se paga en agosto por problemas en bases de datos con ocasión del IVA. 
Se cancela en setiembre 2019.</t>
        </r>
      </text>
    </comment>
  </commentList>
</comments>
</file>

<file path=xl/sharedStrings.xml><?xml version="1.0" encoding="utf-8"?>
<sst xmlns="http://schemas.openxmlformats.org/spreadsheetml/2006/main" count="42" uniqueCount="22">
  <si>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</si>
  <si>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</si>
  <si>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</si>
  <si>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</si>
  <si>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</si>
  <si>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</si>
  <si>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</si>
  <si>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</si>
  <si>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</si>
  <si>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</si>
  <si>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</si>
  <si>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</si>
  <si>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Electricidad </t>
  </si>
  <si>
    <t xml:space="preserve">Agua </t>
  </si>
  <si>
    <t>Internet</t>
  </si>
  <si>
    <t xml:space="preserve">Total </t>
  </si>
  <si>
    <t>Telefonia</t>
  </si>
  <si>
    <t>Total</t>
  </si>
  <si>
    <t>% Total</t>
  </si>
  <si>
    <t>Promedio
 mensual</t>
  </si>
  <si>
    <t>Gastos Fijos Anuales 2024 (montos promedios mensuales)</t>
  </si>
  <si>
    <t>Gastos Fijos Anuales 2025 (montos promedios mensuales)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</si>
</sst>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₡&quot;#,##0;[Red]\-&quot;₡&quot;#,##0"/>
    <numFmt numFmtId="8" formatCode="&quot;₡&quot;#,##0.00;[Red]\-&quot;₡&quot;#,##0.00"/>
    <numFmt numFmtId="164" formatCode="_-[$₡-140A]* #,##0_-;\-[$₡-140A]* #,##0_-;_-[$₡-14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1" fillId="0" borderId="3" xfId="0" applyNumberFormat="1" applyFont="1" applyBorder="1"/>
    <xf numFmtId="0" fontId="1" fillId="4" borderId="2" xfId="0" applyFont="1" applyFill="1" applyBorder="1"/>
    <xf numFmtId="0" fontId="1" fillId="4" borderId="4" xfId="0" applyFont="1" applyFill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4" borderId="7" xfId="0" applyFont="1" applyFill="1" applyBorder="1"/>
    <xf numFmtId="164" fontId="1" fillId="0" borderId="8" xfId="0" applyNumberFormat="1" applyFont="1" applyBorder="1"/>
    <xf numFmtId="0" fontId="1" fillId="0" borderId="1" xfId="0" applyFont="1" applyBorder="1"/>
    <xf numFmtId="10" fontId="1" fillId="0" borderId="1" xfId="1" applyNumberFormat="1" applyFont="1" applyBorder="1"/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8" fontId="9" fillId="0" borderId="9" xfId="0" applyNumberFormat="1" applyFont="1" applyBorder="1" applyAlignment="1">
      <alignment horizontal="center" vertical="center" wrapText="1"/>
    </xf>
    <xf numFmtId="8" fontId="9" fillId="5" borderId="1" xfId="0" applyNumberFormat="1" applyFont="1" applyFill="1" applyBorder="1" applyAlignment="1">
      <alignment horizontal="center" vertical="center" wrapText="1"/>
    </xf>
    <xf numFmtId="6" fontId="10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6687-6ED7-47D4-8D3D-4B69435E20AC}">
  <dimension ref="A1:O9"/>
  <sheetViews>
    <sheetView tabSelected="1" workbookViewId="0">
      <selection activeCell="G9" sqref="G9"/>
    </sheetView>
  </sheetViews>
  <sheetFormatPr baseColWidth="10" defaultRowHeight="15" x14ac:dyDescent="0.25"/>
  <cols>
    <col min="1" max="1" width="14.140625" customWidth="1"/>
    <col min="2" max="7" width="13.140625" bestFit="1" customWidth="1"/>
    <col min="14" max="14" width="14.28515625" bestFit="1" customWidth="1"/>
    <col min="15" max="15" width="13.140625" bestFit="1" customWidth="1"/>
  </cols>
  <sheetData>
    <row r="1" spans="1:15" ht="18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23.25" x14ac:dyDescent="0.25">
      <c r="A2" s="22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30" x14ac:dyDescent="0.25">
      <c r="A3" s="3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4" t="s">
        <v>15</v>
      </c>
      <c r="O3" s="16" t="s">
        <v>19</v>
      </c>
    </row>
    <row r="4" spans="1:15" x14ac:dyDescent="0.25">
      <c r="A4" s="6" t="s">
        <v>12</v>
      </c>
      <c r="B4" s="8">
        <v>2171850</v>
      </c>
      <c r="C4" s="8">
        <v>1994980</v>
      </c>
      <c r="D4" s="8">
        <v>1767995</v>
      </c>
      <c r="E4" s="8">
        <v>2087820</v>
      </c>
      <c r="F4" s="8">
        <v>1963780</v>
      </c>
      <c r="G4" s="9">
        <v>1980025</v>
      </c>
      <c r="H4" s="8"/>
      <c r="I4" s="8"/>
      <c r="J4" s="8"/>
      <c r="K4" s="8"/>
      <c r="L4" s="8"/>
      <c r="M4" s="8"/>
      <c r="N4" s="5">
        <f>SUM(B4:M4)</f>
        <v>11966450</v>
      </c>
      <c r="O4" s="9">
        <f>AVERAGE(B4:M4)</f>
        <v>1994408.3333333333</v>
      </c>
    </row>
    <row r="5" spans="1:15" x14ac:dyDescent="0.25">
      <c r="A5" s="6" t="s">
        <v>13</v>
      </c>
      <c r="B5" s="8">
        <v>901210</v>
      </c>
      <c r="C5" s="8">
        <v>985795</v>
      </c>
      <c r="D5" s="8">
        <v>1217667</v>
      </c>
      <c r="E5" s="8">
        <v>1119035</v>
      </c>
      <c r="F5" s="8">
        <v>851422</v>
      </c>
      <c r="G5" s="8">
        <v>656245</v>
      </c>
      <c r="H5" s="8"/>
      <c r="I5" s="8"/>
      <c r="J5" s="8"/>
      <c r="K5" s="8"/>
      <c r="L5" s="8"/>
      <c r="M5" s="8"/>
      <c r="N5" s="5">
        <f t="shared" ref="N5:N7" si="0">SUM(B5:M5)</f>
        <v>5731374</v>
      </c>
      <c r="O5" s="9">
        <f t="shared" ref="O5:O7" si="1">AVERAGE(B5:M5)</f>
        <v>955229</v>
      </c>
    </row>
    <row r="6" spans="1:15" ht="15.75" thickBot="1" x14ac:dyDescent="0.3">
      <c r="A6" s="7" t="s">
        <v>14</v>
      </c>
      <c r="B6" s="8">
        <v>661925.02</v>
      </c>
      <c r="C6" s="8">
        <v>659255.68000000005</v>
      </c>
      <c r="D6" s="8">
        <v>656751.16</v>
      </c>
      <c r="E6" s="8">
        <v>650925.81000000006</v>
      </c>
      <c r="F6" s="8">
        <v>667454.85</v>
      </c>
      <c r="G6" s="8">
        <v>658326.16</v>
      </c>
      <c r="H6" s="8"/>
      <c r="I6" s="8"/>
      <c r="J6" s="8"/>
      <c r="K6" s="8"/>
      <c r="L6" s="8"/>
      <c r="M6" s="8"/>
      <c r="N6" s="5">
        <f t="shared" si="0"/>
        <v>3954638.6800000006</v>
      </c>
      <c r="O6" s="9">
        <f t="shared" si="1"/>
        <v>659106.44666666677</v>
      </c>
    </row>
    <row r="7" spans="1:15" x14ac:dyDescent="0.25">
      <c r="A7" s="10" t="s">
        <v>16</v>
      </c>
      <c r="B7" s="11">
        <v>1400164.75</v>
      </c>
      <c r="C7" s="11">
        <v>1964997.12</v>
      </c>
      <c r="D7" s="11">
        <v>1535921.98</v>
      </c>
      <c r="E7" s="11">
        <v>1357066.91</v>
      </c>
      <c r="F7" s="11">
        <v>1368751.81</v>
      </c>
      <c r="G7" s="11">
        <v>1373809</v>
      </c>
      <c r="H7" s="11"/>
      <c r="I7" s="11"/>
      <c r="J7" s="11"/>
      <c r="K7" s="11"/>
      <c r="L7" s="11"/>
      <c r="M7" s="11"/>
      <c r="N7" s="5">
        <f t="shared" si="0"/>
        <v>9000711.5700000003</v>
      </c>
      <c r="O7" s="9">
        <f t="shared" si="1"/>
        <v>1500118.595</v>
      </c>
    </row>
    <row r="8" spans="1:15" x14ac:dyDescent="0.25">
      <c r="A8" s="15" t="s">
        <v>17</v>
      </c>
      <c r="B8" s="14">
        <f t="shared" ref="B8:O8" si="2">SUM(B4:B7)</f>
        <v>5135149.7699999996</v>
      </c>
      <c r="C8" s="14">
        <f t="shared" si="2"/>
        <v>5605027.8000000007</v>
      </c>
      <c r="D8" s="14">
        <f t="shared" si="2"/>
        <v>5178335.1400000006</v>
      </c>
      <c r="E8" s="14">
        <f t="shared" si="2"/>
        <v>5214847.72</v>
      </c>
      <c r="F8" s="14">
        <f t="shared" si="2"/>
        <v>4851408.66</v>
      </c>
      <c r="G8" s="14">
        <f t="shared" si="2"/>
        <v>4668405.16</v>
      </c>
      <c r="H8" s="14">
        <f t="shared" si="2"/>
        <v>0</v>
      </c>
      <c r="I8" s="14">
        <f t="shared" si="2"/>
        <v>0</v>
      </c>
      <c r="J8" s="14">
        <f t="shared" si="2"/>
        <v>0</v>
      </c>
      <c r="K8" s="14">
        <f t="shared" si="2"/>
        <v>0</v>
      </c>
      <c r="L8" s="14">
        <f t="shared" si="2"/>
        <v>0</v>
      </c>
      <c r="M8" s="14">
        <f t="shared" si="2"/>
        <v>0</v>
      </c>
      <c r="N8" s="14">
        <f t="shared" si="2"/>
        <v>30653174.25</v>
      </c>
      <c r="O8" s="14">
        <f t="shared" si="2"/>
        <v>5108862.375</v>
      </c>
    </row>
    <row r="9" spans="1:15" x14ac:dyDescent="0.25">
      <c r="A9" s="12" t="s">
        <v>18</v>
      </c>
      <c r="B9" s="13">
        <f>+B8/$N$8</f>
        <v>0.16752424163706306</v>
      </c>
      <c r="C9" s="13">
        <f t="shared" ref="C9:M9" si="3">+C8/$N$8</f>
        <v>0.18285309554849774</v>
      </c>
      <c r="D9" s="13">
        <f t="shared" si="3"/>
        <v>0.16893308007081845</v>
      </c>
      <c r="E9" s="13">
        <f t="shared" si="3"/>
        <v>0.17012423175064814</v>
      </c>
      <c r="F9" s="13">
        <f t="shared" si="3"/>
        <v>0.15826774155371529</v>
      </c>
      <c r="G9" s="13">
        <f t="shared" si="3"/>
        <v>0.15229760943925735</v>
      </c>
      <c r="H9" s="13">
        <f t="shared" si="3"/>
        <v>0</v>
      </c>
      <c r="I9" s="13">
        <f t="shared" si="3"/>
        <v>0</v>
      </c>
      <c r="J9" s="13">
        <f t="shared" si="3"/>
        <v>0</v>
      </c>
      <c r="K9" s="13">
        <f t="shared" si="3"/>
        <v>0</v>
      </c>
      <c r="L9" s="13">
        <f t="shared" si="3"/>
        <v>0</v>
      </c>
      <c r="M9" s="13">
        <f t="shared" si="3"/>
        <v>0</v>
      </c>
      <c r="N9" s="12"/>
      <c r="O9" s="12"/>
    </row>
  </sheetData>
  <mergeCells count="2">
    <mergeCell ref="A1:O1"/>
    <mergeCell ref="A2:O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9722-DC12-4A3E-8168-B7014BEE17B8}">
  <dimension ref="A1:O9"/>
  <sheetViews>
    <sheetView workbookViewId="0">
      <selection activeCell="K14" sqref="K14"/>
    </sheetView>
  </sheetViews>
  <sheetFormatPr baseColWidth="10" defaultRowHeight="15" x14ac:dyDescent="0.25"/>
  <cols>
    <col min="2" max="13" width="13.140625" bestFit="1" customWidth="1"/>
    <col min="14" max="14" width="14.28515625" bestFit="1" customWidth="1"/>
    <col min="15" max="15" width="13.140625" bestFit="1" customWidth="1"/>
  </cols>
  <sheetData>
    <row r="1" spans="1:15" s="1" customFormat="1" ht="18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1" customFormat="1" ht="23.25" x14ac:dyDescent="0.2">
      <c r="A2" s="22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s="1" customFormat="1" ht="30" x14ac:dyDescent="0.2">
      <c r="A3" s="3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4" t="s">
        <v>15</v>
      </c>
      <c r="O3" s="16" t="s">
        <v>19</v>
      </c>
    </row>
    <row r="4" spans="1:15" s="1" customFormat="1" ht="15.75" thickBot="1" x14ac:dyDescent="0.25">
      <c r="A4" s="6" t="s">
        <v>12</v>
      </c>
      <c r="B4" s="20">
        <v>3531255</v>
      </c>
      <c r="C4" s="20">
        <v>3652165</v>
      </c>
      <c r="D4" s="20">
        <v>2272650</v>
      </c>
      <c r="E4" s="20">
        <v>2284210</v>
      </c>
      <c r="F4" s="20">
        <v>2275475</v>
      </c>
      <c r="G4" s="20">
        <v>3254015</v>
      </c>
      <c r="H4" s="20">
        <v>3034670</v>
      </c>
      <c r="I4" s="20">
        <v>2952830</v>
      </c>
      <c r="J4" s="20">
        <v>2329915</v>
      </c>
      <c r="K4" s="20">
        <v>2397250</v>
      </c>
      <c r="L4" s="20">
        <v>2287335</v>
      </c>
      <c r="M4" s="20">
        <v>2167670</v>
      </c>
      <c r="N4" s="5">
        <f>SUM(B4:M4)</f>
        <v>32439440</v>
      </c>
      <c r="O4" s="9">
        <f>AVERAGE(B4:M4)</f>
        <v>2703286.6666666665</v>
      </c>
    </row>
    <row r="5" spans="1:15" s="1" customFormat="1" x14ac:dyDescent="0.2">
      <c r="A5" s="6" t="s">
        <v>13</v>
      </c>
      <c r="B5" s="18">
        <v>462490</v>
      </c>
      <c r="C5" s="17">
        <v>584122</v>
      </c>
      <c r="D5" s="17">
        <v>643232</v>
      </c>
      <c r="E5" s="19">
        <v>955667</v>
      </c>
      <c r="F5" s="17">
        <v>656097</v>
      </c>
      <c r="G5" s="17">
        <v>529235</v>
      </c>
      <c r="H5" s="19">
        <v>816338</v>
      </c>
      <c r="I5" s="19">
        <v>1092915</v>
      </c>
      <c r="J5" s="17">
        <v>833226</v>
      </c>
      <c r="K5" s="17">
        <v>829004</v>
      </c>
      <c r="L5" s="17">
        <v>706563</v>
      </c>
      <c r="M5" s="17">
        <v>832918</v>
      </c>
      <c r="N5" s="5">
        <f t="shared" ref="N5:N7" si="0">SUM(B5:M5)</f>
        <v>8941807</v>
      </c>
      <c r="O5" s="9">
        <f t="shared" ref="O5:O7" si="1">AVERAGE(B5:M5)</f>
        <v>745150.58333333337</v>
      </c>
    </row>
    <row r="6" spans="1:15" s="1" customFormat="1" thickBot="1" x14ac:dyDescent="0.25">
      <c r="A6" s="7" t="s">
        <v>14</v>
      </c>
      <c r="B6" s="8">
        <v>0</v>
      </c>
      <c r="C6" s="8">
        <v>0</v>
      </c>
      <c r="D6" s="8">
        <v>678412.67</v>
      </c>
      <c r="E6" s="8">
        <v>665615.41</v>
      </c>
      <c r="F6" s="8">
        <v>667073.81999999995</v>
      </c>
      <c r="G6" s="8">
        <v>694455.24</v>
      </c>
      <c r="H6" s="8">
        <v>696899.07</v>
      </c>
      <c r="I6" s="8">
        <v>681137.91</v>
      </c>
      <c r="J6" s="8">
        <v>685402.55</v>
      </c>
      <c r="K6" s="8">
        <v>686992.36</v>
      </c>
      <c r="L6" s="8">
        <v>665641.06999999995</v>
      </c>
      <c r="M6" s="8">
        <v>660141.74</v>
      </c>
      <c r="N6" s="5">
        <f t="shared" si="0"/>
        <v>6781771.8400000008</v>
      </c>
      <c r="O6" s="9">
        <f t="shared" si="1"/>
        <v>565147.65333333344</v>
      </c>
    </row>
    <row r="7" spans="1:15" s="1" customFormat="1" ht="14.25" x14ac:dyDescent="0.2">
      <c r="A7" s="10" t="s">
        <v>16</v>
      </c>
      <c r="B7" s="11">
        <v>0</v>
      </c>
      <c r="C7" s="11">
        <v>0</v>
      </c>
      <c r="D7" s="11">
        <v>1413002.75</v>
      </c>
      <c r="E7" s="11">
        <v>1387479.94</v>
      </c>
      <c r="F7" s="11">
        <v>1497069.49</v>
      </c>
      <c r="G7" s="11">
        <v>1424179.43</v>
      </c>
      <c r="H7" s="11">
        <v>1435787.77</v>
      </c>
      <c r="I7" s="11">
        <v>1433171.51</v>
      </c>
      <c r="J7" s="11">
        <v>1422448.08</v>
      </c>
      <c r="K7" s="11">
        <v>1422933.54</v>
      </c>
      <c r="L7" s="11">
        <v>1410500.63</v>
      </c>
      <c r="M7" s="11">
        <v>1401268.39</v>
      </c>
      <c r="N7" s="5">
        <f t="shared" si="0"/>
        <v>14247841.529999997</v>
      </c>
      <c r="O7" s="9">
        <f t="shared" si="1"/>
        <v>1187320.1274999997</v>
      </c>
    </row>
    <row r="8" spans="1:15" s="1" customFormat="1" x14ac:dyDescent="0.25">
      <c r="A8" s="15" t="s">
        <v>17</v>
      </c>
      <c r="B8" s="14">
        <f t="shared" ref="B8:O8" si="2">SUM(B4:B7)</f>
        <v>3993745</v>
      </c>
      <c r="C8" s="14">
        <f t="shared" si="2"/>
        <v>4236287</v>
      </c>
      <c r="D8" s="14">
        <f t="shared" si="2"/>
        <v>5007297.42</v>
      </c>
      <c r="E8" s="14">
        <f t="shared" si="2"/>
        <v>5292972.3499999996</v>
      </c>
      <c r="F8" s="14">
        <f t="shared" si="2"/>
        <v>5095715.3099999996</v>
      </c>
      <c r="G8" s="14">
        <f t="shared" si="2"/>
        <v>5901884.6699999999</v>
      </c>
      <c r="H8" s="14">
        <f t="shared" si="2"/>
        <v>5983694.8399999999</v>
      </c>
      <c r="I8" s="14">
        <f t="shared" si="2"/>
        <v>6160054.4199999999</v>
      </c>
      <c r="J8" s="14">
        <f t="shared" si="2"/>
        <v>5270991.63</v>
      </c>
      <c r="K8" s="14">
        <f t="shared" si="2"/>
        <v>5336179.9000000004</v>
      </c>
      <c r="L8" s="14">
        <f t="shared" si="2"/>
        <v>5070039.6999999993</v>
      </c>
      <c r="M8" s="14">
        <f t="shared" si="2"/>
        <v>5061998.13</v>
      </c>
      <c r="N8" s="14">
        <f t="shared" si="2"/>
        <v>62410860.370000005</v>
      </c>
      <c r="O8" s="14">
        <f t="shared" si="2"/>
        <v>5200905.0308333328</v>
      </c>
    </row>
    <row r="9" spans="1:15" s="1" customFormat="1" ht="14.25" x14ac:dyDescent="0.2">
      <c r="A9" s="12" t="s">
        <v>18</v>
      </c>
      <c r="B9" s="13">
        <f>+B8/$N$8</f>
        <v>6.3991186410878823E-2</v>
      </c>
      <c r="C9" s="13">
        <f t="shared" ref="C9:M9" si="3">+C8/$N$8</f>
        <v>6.7877401062657383E-2</v>
      </c>
      <c r="D9" s="13">
        <f t="shared" si="3"/>
        <v>8.0231187173425589E-2</v>
      </c>
      <c r="E9" s="13">
        <f t="shared" si="3"/>
        <v>8.4808514393502177E-2</v>
      </c>
      <c r="F9" s="13">
        <f t="shared" si="3"/>
        <v>8.164789396893872E-2</v>
      </c>
      <c r="G9" s="13">
        <f t="shared" si="3"/>
        <v>9.456502658368976E-2</v>
      </c>
      <c r="H9" s="13">
        <f t="shared" si="3"/>
        <v>9.5875858857351615E-2</v>
      </c>
      <c r="I9" s="13">
        <f t="shared" si="3"/>
        <v>9.870164236609448E-2</v>
      </c>
      <c r="J9" s="13">
        <f t="shared" si="3"/>
        <v>8.4456320562657852E-2</v>
      </c>
      <c r="K9" s="13">
        <f t="shared" si="3"/>
        <v>8.5500822587041669E-2</v>
      </c>
      <c r="L9" s="13">
        <f t="shared" si="3"/>
        <v>8.1236497461219012E-2</v>
      </c>
      <c r="M9" s="13">
        <f t="shared" si="3"/>
        <v>8.1107648572542809E-2</v>
      </c>
      <c r="N9" s="12"/>
      <c r="O9" s="12"/>
    </row>
  </sheetData>
  <mergeCells count="2">
    <mergeCell ref="A1:O1"/>
    <mergeCell ref="A2:O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fijos 2025</vt:lpstr>
      <vt:lpstr>Gastos fijos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Mora</dc:creator>
  <cp:lastModifiedBy>Javier Leiva Ortiz</cp:lastModifiedBy>
  <cp:lastPrinted>2021-07-21T16:14:00Z</cp:lastPrinted>
  <dcterms:created xsi:type="dcterms:W3CDTF">2018-03-18T18:40:25Z</dcterms:created>
  <dcterms:modified xsi:type="dcterms:W3CDTF">2025-06-17T18:52:02Z</dcterms:modified>
</cp:coreProperties>
</file>